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70.2\share\共有事業\602）創業支援助成金\ホームページ用\"/>
    </mc:Choice>
  </mc:AlternateContent>
  <xr:revisionPtr revIDLastSave="0" documentId="8_{BE8F3FDA-6D55-4FC4-A75F-E9EEF8874DDB}" xr6:coauthVersionLast="47" xr6:coauthVersionMax="47" xr10:uidLastSave="{00000000-0000-0000-0000-000000000000}"/>
  <bookViews>
    <workbookView xWindow="-120" yWindow="-120" windowWidth="20730" windowHeight="11040" xr2:uid="{7787ADBE-B729-45C3-A0F5-8C8D785B4C54}"/>
  </bookViews>
  <sheets>
    <sheet name="資金計画" sheetId="1" r:id="rId1"/>
    <sheet name="事業の見通し" sheetId="2" r:id="rId2"/>
    <sheet name="資金計画 (記載例)" sheetId="4" r:id="rId3"/>
    <sheet name="事業の見通し (記載例)" sheetId="5" r:id="rId4"/>
  </sheets>
  <definedNames>
    <definedName name="_xlnm.Print_Area" localSheetId="0">資金計画!$A$1:$F$36</definedName>
    <definedName name="_xlnm.Print_Area" localSheetId="2">'資金計画 (記載例)'!$A$1:$F$36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5" l="1"/>
  <c r="B2" i="2"/>
  <c r="C12" i="5"/>
  <c r="B12" i="5"/>
  <c r="B11" i="5"/>
  <c r="C6" i="5"/>
  <c r="C7" i="5" s="1"/>
  <c r="B6" i="5"/>
  <c r="B7" i="5" s="1"/>
  <c r="C11" i="5"/>
  <c r="E24" i="4"/>
  <c r="E15" i="4"/>
  <c r="E11" i="4"/>
  <c r="B28" i="4" s="1"/>
  <c r="B29" i="4" s="1"/>
  <c r="B30" i="4" s="1"/>
  <c r="B31" i="4" s="1"/>
  <c r="C7" i="2"/>
  <c r="B7" i="2"/>
  <c r="C12" i="2"/>
  <c r="B11" i="2"/>
  <c r="C14" i="2"/>
  <c r="C11" i="2"/>
  <c r="E24" i="1"/>
  <c r="E15" i="1"/>
  <c r="E11" i="1"/>
  <c r="B28" i="1" s="1"/>
  <c r="B29" i="1" s="1"/>
  <c r="B30" i="1" s="1"/>
  <c r="C14" i="5" l="1"/>
  <c r="B14" i="5"/>
  <c r="B12" i="2"/>
  <c r="B14" i="2" s="1"/>
  <c r="E17" i="4"/>
  <c r="B31" i="1"/>
  <c r="E17" i="1"/>
</calcChain>
</file>

<file path=xl/sharedStrings.xml><?xml version="1.0" encoding="utf-8"?>
<sst xmlns="http://schemas.openxmlformats.org/spreadsheetml/2006/main" count="147" uniqueCount="71">
  <si>
    <t>資金計画</t>
    <rPh sb="0" eb="2">
      <t>シキン</t>
    </rPh>
    <rPh sb="2" eb="4">
      <t>ケイカク</t>
    </rPh>
    <phoneticPr fontId="1"/>
  </si>
  <si>
    <t>設備資金</t>
    <rPh sb="0" eb="2">
      <t>セツビ</t>
    </rPh>
    <rPh sb="2" eb="4">
      <t>シキン</t>
    </rPh>
    <phoneticPr fontId="1"/>
  </si>
  <si>
    <t>見積先</t>
    <rPh sb="0" eb="3">
      <t>ミツモリサキ</t>
    </rPh>
    <phoneticPr fontId="1"/>
  </si>
  <si>
    <t>金額</t>
    <rPh sb="0" eb="2">
      <t>キンガク</t>
    </rPh>
    <phoneticPr fontId="1"/>
  </si>
  <si>
    <t>支出</t>
    <rPh sb="0" eb="2">
      <t>シシュツ</t>
    </rPh>
    <phoneticPr fontId="1"/>
  </si>
  <si>
    <t>項目</t>
    <rPh sb="0" eb="2">
      <t>コウモク</t>
    </rPh>
    <phoneticPr fontId="1"/>
  </si>
  <si>
    <t>運転資金</t>
    <rPh sb="0" eb="2">
      <t>ウンテン</t>
    </rPh>
    <rPh sb="2" eb="4">
      <t>シキン</t>
    </rPh>
    <phoneticPr fontId="1"/>
  </si>
  <si>
    <t>収入（調達）</t>
    <rPh sb="0" eb="2">
      <t>シュウニュウ</t>
    </rPh>
    <rPh sb="3" eb="5">
      <t>チョウタツ</t>
    </rPh>
    <phoneticPr fontId="1"/>
  </si>
  <si>
    <t>自己資金</t>
    <rPh sb="0" eb="2">
      <t>ジコ</t>
    </rPh>
    <rPh sb="2" eb="4">
      <t>シキン</t>
    </rPh>
    <phoneticPr fontId="1"/>
  </si>
  <si>
    <t>助成対象経費計</t>
    <rPh sb="0" eb="2">
      <t>ジョセイ</t>
    </rPh>
    <rPh sb="2" eb="4">
      <t>タイショウ</t>
    </rPh>
    <rPh sb="4" eb="6">
      <t>ケイヒ</t>
    </rPh>
    <rPh sb="6" eb="7">
      <t>ケイ</t>
    </rPh>
    <phoneticPr fontId="1"/>
  </si>
  <si>
    <t>合計</t>
    <rPh sb="0" eb="2">
      <t>ゴウケイ</t>
    </rPh>
    <phoneticPr fontId="1"/>
  </si>
  <si>
    <t>A</t>
    <phoneticPr fontId="1"/>
  </si>
  <si>
    <t>B</t>
    <phoneticPr fontId="1"/>
  </si>
  <si>
    <t>C</t>
    <phoneticPr fontId="1"/>
  </si>
  <si>
    <t>A+B+C</t>
    <phoneticPr fontId="1"/>
  </si>
  <si>
    <t>(法人）役員借入
(個人）親族借入</t>
    <rPh sb="1" eb="3">
      <t>ホウジン</t>
    </rPh>
    <rPh sb="4" eb="6">
      <t>ヤクイン</t>
    </rPh>
    <rPh sb="6" eb="8">
      <t>カリイレ</t>
    </rPh>
    <rPh sb="10" eb="12">
      <t>コジン</t>
    </rPh>
    <rPh sb="13" eb="17">
      <t>シンゾクカリイレ</t>
    </rPh>
    <phoneticPr fontId="1"/>
  </si>
  <si>
    <t>金融機関からの借入</t>
    <rPh sb="0" eb="2">
      <t>キンユウ</t>
    </rPh>
    <rPh sb="2" eb="4">
      <t>キカン</t>
    </rPh>
    <rPh sb="7" eb="9">
      <t>カリイレ</t>
    </rPh>
    <phoneticPr fontId="1"/>
  </si>
  <si>
    <t>D</t>
    <phoneticPr fontId="1"/>
  </si>
  <si>
    <t>E</t>
    <phoneticPr fontId="1"/>
  </si>
  <si>
    <t>F</t>
    <phoneticPr fontId="1"/>
  </si>
  <si>
    <t>D＋E＋F</t>
    <phoneticPr fontId="1"/>
  </si>
  <si>
    <t>助成対象経費（税込）</t>
    <rPh sb="0" eb="2">
      <t>ジョセイ</t>
    </rPh>
    <rPh sb="2" eb="4">
      <t>タイショウ</t>
    </rPh>
    <rPh sb="4" eb="6">
      <t>ケイヒ</t>
    </rPh>
    <rPh sb="7" eb="9">
      <t>ゼイコ</t>
    </rPh>
    <phoneticPr fontId="1"/>
  </si>
  <si>
    <t>その他の設備（税込）</t>
    <rPh sb="2" eb="3">
      <t>タ</t>
    </rPh>
    <rPh sb="4" eb="6">
      <t>セツビ</t>
    </rPh>
    <rPh sb="7" eb="9">
      <t>ゼイコ</t>
    </rPh>
    <phoneticPr fontId="1"/>
  </si>
  <si>
    <t>助成対象経費計（税込）</t>
    <rPh sb="0" eb="2">
      <t>ジョセイ</t>
    </rPh>
    <rPh sb="2" eb="4">
      <t>タイショウ</t>
    </rPh>
    <rPh sb="4" eb="6">
      <t>ケイヒ</t>
    </rPh>
    <rPh sb="6" eb="7">
      <t>ケイ</t>
    </rPh>
    <rPh sb="8" eb="10">
      <t>ゼイコ</t>
    </rPh>
    <phoneticPr fontId="1"/>
  </si>
  <si>
    <t>その他の設備計（税込）</t>
    <rPh sb="2" eb="3">
      <t>タ</t>
    </rPh>
    <rPh sb="4" eb="6">
      <t>セツビ</t>
    </rPh>
    <rPh sb="6" eb="7">
      <t>ケイ</t>
    </rPh>
    <rPh sb="8" eb="10">
      <t>ゼイコ</t>
    </rPh>
    <phoneticPr fontId="1"/>
  </si>
  <si>
    <t>大分類</t>
    <rPh sb="0" eb="3">
      <t>ダイブンルイ</t>
    </rPh>
    <phoneticPr fontId="1"/>
  </si>
  <si>
    <t>内容</t>
    <rPh sb="0" eb="2">
      <t>ナイヨウ</t>
    </rPh>
    <phoneticPr fontId="1"/>
  </si>
  <si>
    <t>（単位：円）</t>
    <rPh sb="1" eb="3">
      <t>タンイ</t>
    </rPh>
    <rPh sb="4" eb="5">
      <t>エン</t>
    </rPh>
    <phoneticPr fontId="1"/>
  </si>
  <si>
    <t>創業当初</t>
    <rPh sb="0" eb="4">
      <t>ソウギョウトウショ</t>
    </rPh>
    <phoneticPr fontId="1"/>
  </si>
  <si>
    <t>軌道に乗った後
(　　年　　月ごろ）</t>
    <rPh sb="0" eb="2">
      <t>キドウ</t>
    </rPh>
    <rPh sb="3" eb="4">
      <t>ノ</t>
    </rPh>
    <rPh sb="6" eb="7">
      <t>アト</t>
    </rPh>
    <rPh sb="11" eb="12">
      <t>ネン</t>
    </rPh>
    <rPh sb="14" eb="15">
      <t>ガツ</t>
    </rPh>
    <phoneticPr fontId="1"/>
  </si>
  <si>
    <t>売上高、売上原価、経費の算出根拠</t>
    <rPh sb="0" eb="2">
      <t>ウリアゲ</t>
    </rPh>
    <rPh sb="2" eb="3">
      <t>タカ</t>
    </rPh>
    <rPh sb="4" eb="6">
      <t>ウリアゲ</t>
    </rPh>
    <rPh sb="6" eb="8">
      <t>ゲンカ</t>
    </rPh>
    <rPh sb="9" eb="11">
      <t>ケイヒ</t>
    </rPh>
    <rPh sb="12" eb="14">
      <t>サンシュツ</t>
    </rPh>
    <rPh sb="14" eb="16">
      <t>コンキョ</t>
    </rPh>
    <phoneticPr fontId="1"/>
  </si>
  <si>
    <t>（単位：千円）</t>
    <rPh sb="1" eb="3">
      <t>タンイ</t>
    </rPh>
    <rPh sb="4" eb="6">
      <t>センエン</t>
    </rPh>
    <phoneticPr fontId="1"/>
  </si>
  <si>
    <t>支払利息</t>
    <rPh sb="0" eb="2">
      <t>シハライ</t>
    </rPh>
    <rPh sb="2" eb="4">
      <t>リソク</t>
    </rPh>
    <phoneticPr fontId="1"/>
  </si>
  <si>
    <t>売上高①</t>
    <rPh sb="0" eb="3">
      <t>ウリアゲタカ</t>
    </rPh>
    <phoneticPr fontId="1"/>
  </si>
  <si>
    <t>売上原価②</t>
    <rPh sb="0" eb="2">
      <t>ウリアゲ</t>
    </rPh>
    <rPh sb="2" eb="4">
      <t>ゲンカ</t>
    </rPh>
    <phoneticPr fontId="1"/>
  </si>
  <si>
    <t>人件費　ア</t>
    <rPh sb="0" eb="2">
      <t>ジンケン</t>
    </rPh>
    <rPh sb="2" eb="3">
      <t>ヒ</t>
    </rPh>
    <phoneticPr fontId="1"/>
  </si>
  <si>
    <t>家　賃　イ</t>
    <rPh sb="0" eb="1">
      <t>ヤ</t>
    </rPh>
    <rPh sb="2" eb="3">
      <t>チン</t>
    </rPh>
    <phoneticPr fontId="1"/>
  </si>
  <si>
    <t>その他経費
　ウ</t>
    <rPh sb="2" eb="3">
      <t>タ</t>
    </rPh>
    <rPh sb="3" eb="5">
      <t>ケイヒ</t>
    </rPh>
    <phoneticPr fontId="1"/>
  </si>
  <si>
    <t>売上総利益③
①‐②</t>
    <rPh sb="0" eb="2">
      <t>ウリアゲ</t>
    </rPh>
    <rPh sb="2" eb="5">
      <t>ソウリエキ</t>
    </rPh>
    <phoneticPr fontId="1"/>
  </si>
  <si>
    <r>
      <t xml:space="preserve">経費合計④
</t>
    </r>
    <r>
      <rPr>
        <sz val="9"/>
        <color theme="1"/>
        <rFont val="游ゴシック"/>
        <family val="3"/>
        <charset val="128"/>
        <scheme val="minor"/>
      </rPr>
      <t>ア＋イ＋ウ</t>
    </r>
    <rPh sb="0" eb="2">
      <t>ケイヒ</t>
    </rPh>
    <rPh sb="2" eb="4">
      <t>ゴウケイ</t>
    </rPh>
    <phoneticPr fontId="1"/>
  </si>
  <si>
    <t>経常利益
③‐④</t>
    <rPh sb="0" eb="4">
      <t>ケイジョウリエキ</t>
    </rPh>
    <phoneticPr fontId="1"/>
  </si>
  <si>
    <t>税引前利益</t>
    <rPh sb="0" eb="2">
      <t>ゼイビ</t>
    </rPh>
    <rPh sb="2" eb="3">
      <t>マエ</t>
    </rPh>
    <rPh sb="3" eb="5">
      <t>リエキ</t>
    </rPh>
    <phoneticPr fontId="1"/>
  </si>
  <si>
    <t>（注）個人事業の場合、事業主分は人件費にふくめません。</t>
    <rPh sb="16" eb="19">
      <t>ジンケンヒ</t>
    </rPh>
    <phoneticPr fontId="1"/>
  </si>
  <si>
    <t>事業所名</t>
    <rPh sb="0" eb="3">
      <t>ジギョウショ</t>
    </rPh>
    <rPh sb="3" eb="4">
      <t>メイ</t>
    </rPh>
    <phoneticPr fontId="1"/>
  </si>
  <si>
    <t>※個人の場合は、個人名を記入ください。</t>
    <rPh sb="1" eb="3">
      <t>コジン</t>
    </rPh>
    <rPh sb="4" eb="6">
      <t>バアイ</t>
    </rPh>
    <rPh sb="8" eb="10">
      <t>コジン</t>
    </rPh>
    <rPh sb="10" eb="11">
      <t>メイ</t>
    </rPh>
    <rPh sb="12" eb="14">
      <t>キニュウ</t>
    </rPh>
    <phoneticPr fontId="1"/>
  </si>
  <si>
    <t>店舗改装費</t>
    <rPh sb="0" eb="4">
      <t>テンポカイソウ</t>
    </rPh>
    <rPh sb="4" eb="5">
      <t>ヒ</t>
    </rPh>
    <phoneticPr fontId="1"/>
  </si>
  <si>
    <t>自動表記欄　※こちらは記入しないでください</t>
    <rPh sb="0" eb="2">
      <t>ジドウ</t>
    </rPh>
    <rPh sb="2" eb="5">
      <t>ヒョウキラン</t>
    </rPh>
    <rPh sb="11" eb="13">
      <t>キニュウ</t>
    </rPh>
    <phoneticPr fontId="1"/>
  </si>
  <si>
    <t>助成金金算定額チェック</t>
    <rPh sb="0" eb="3">
      <t>ジョセイキン</t>
    </rPh>
    <rPh sb="3" eb="4">
      <t>キン</t>
    </rPh>
    <rPh sb="4" eb="6">
      <t>サンテイ</t>
    </rPh>
    <rPh sb="6" eb="7">
      <t>ガク</t>
    </rPh>
    <phoneticPr fontId="1"/>
  </si>
  <si>
    <t>助成金算定A</t>
    <rPh sb="0" eb="3">
      <t>ジョセイキン</t>
    </rPh>
    <rPh sb="3" eb="5">
      <t>サンテイ</t>
    </rPh>
    <phoneticPr fontId="1"/>
  </si>
  <si>
    <t>助成金算定B</t>
    <rPh sb="0" eb="3">
      <t>ジョセイキン</t>
    </rPh>
    <rPh sb="3" eb="5">
      <t>サンテイ</t>
    </rPh>
    <phoneticPr fontId="1"/>
  </si>
  <si>
    <t>助成金算定C</t>
    <rPh sb="0" eb="3">
      <t>ジョセイキン</t>
    </rPh>
    <rPh sb="3" eb="5">
      <t>サンテイ</t>
    </rPh>
    <phoneticPr fontId="1"/>
  </si>
  <si>
    <t>金融機関名を記入</t>
    <rPh sb="0" eb="2">
      <t>キンユウ</t>
    </rPh>
    <rPh sb="2" eb="4">
      <t>キカン</t>
    </rPh>
    <rPh sb="4" eb="5">
      <t>メイ</t>
    </rPh>
    <rPh sb="6" eb="8">
      <t>キニュウ</t>
    </rPh>
    <phoneticPr fontId="1"/>
  </si>
  <si>
    <t>様式第2号‐②創業支援助成金事業計画書　事業の見通し</t>
    <rPh sb="0" eb="2">
      <t>ヨウシキ</t>
    </rPh>
    <rPh sb="2" eb="3">
      <t>ダイ</t>
    </rPh>
    <rPh sb="4" eb="5">
      <t>ゴウ</t>
    </rPh>
    <rPh sb="7" eb="11">
      <t>ソウギョウシエン</t>
    </rPh>
    <rPh sb="11" eb="14">
      <t>ジョセイキン</t>
    </rPh>
    <rPh sb="14" eb="19">
      <t>ジギョウケイカクショ</t>
    </rPh>
    <rPh sb="20" eb="22">
      <t>ジギョウ</t>
    </rPh>
    <rPh sb="23" eb="25">
      <t>ミトオ</t>
    </rPh>
    <phoneticPr fontId="1"/>
  </si>
  <si>
    <t>様式第2号‐②創業支援助成金事業計画書　　資金計画</t>
    <rPh sb="0" eb="2">
      <t>ヨウシキ</t>
    </rPh>
    <rPh sb="2" eb="3">
      <t>ダイ</t>
    </rPh>
    <rPh sb="4" eb="5">
      <t>ゴウ</t>
    </rPh>
    <rPh sb="7" eb="11">
      <t>ソウギョウシエン</t>
    </rPh>
    <rPh sb="11" eb="14">
      <t>ジョセイキン</t>
    </rPh>
    <rPh sb="14" eb="19">
      <t>ジギョウケイカクショ</t>
    </rPh>
    <rPh sb="21" eb="23">
      <t>シキン</t>
    </rPh>
    <rPh sb="23" eb="25">
      <t>ケイカク</t>
    </rPh>
    <phoneticPr fontId="1"/>
  </si>
  <si>
    <t>(株)海老名実業</t>
    <rPh sb="0" eb="3">
      <t>カブ</t>
    </rPh>
    <rPh sb="3" eb="6">
      <t>エビナ</t>
    </rPh>
    <rPh sb="6" eb="8">
      <t>ジツギョウ</t>
    </rPh>
    <phoneticPr fontId="1"/>
  </si>
  <si>
    <t>美容台</t>
    <rPh sb="0" eb="2">
      <t>ビヨウ</t>
    </rPh>
    <rPh sb="2" eb="3">
      <t>ダイ</t>
    </rPh>
    <phoneticPr fontId="1"/>
  </si>
  <si>
    <t>(株)東京美容</t>
    <rPh sb="0" eb="3">
      <t>カブ</t>
    </rPh>
    <rPh sb="3" eb="5">
      <t>トウキョウ</t>
    </rPh>
    <rPh sb="5" eb="7">
      <t>ビヨウ</t>
    </rPh>
    <phoneticPr fontId="1"/>
  </si>
  <si>
    <t>(株)えびな美容室</t>
    <rPh sb="0" eb="3">
      <t>カブ</t>
    </rPh>
    <rPh sb="6" eb="9">
      <t>ビヨウシツ</t>
    </rPh>
    <phoneticPr fontId="1"/>
  </si>
  <si>
    <t>申請者名</t>
    <rPh sb="0" eb="3">
      <t>シンセイシャ</t>
    </rPh>
    <rPh sb="3" eb="4">
      <t>メイ</t>
    </rPh>
    <phoneticPr fontId="1"/>
  </si>
  <si>
    <t>月商で記入ください</t>
    <rPh sb="0" eb="1">
      <t>ゲツ</t>
    </rPh>
    <rPh sb="1" eb="2">
      <t>ショウ</t>
    </rPh>
    <rPh sb="3" eb="5">
      <t>キニュウ</t>
    </rPh>
    <phoneticPr fontId="1"/>
  </si>
  <si>
    <t>月商で記入ください</t>
    <phoneticPr fontId="1"/>
  </si>
  <si>
    <t>その他経費　ウ</t>
    <rPh sb="2" eb="3">
      <t>タ</t>
    </rPh>
    <rPh sb="3" eb="5">
      <t>ケイヒ</t>
    </rPh>
    <phoneticPr fontId="1"/>
  </si>
  <si>
    <t>広告費　〇〇
通信費　〇〇</t>
    <rPh sb="0" eb="2">
      <t>コウコク</t>
    </rPh>
    <rPh sb="2" eb="3">
      <t>ヒ</t>
    </rPh>
    <rPh sb="7" eb="10">
      <t>ツウシンヒ</t>
    </rPh>
    <phoneticPr fontId="1"/>
  </si>
  <si>
    <t>保証金不動産</t>
    <rPh sb="0" eb="3">
      <t>ホショウキン</t>
    </rPh>
    <rPh sb="3" eb="6">
      <t>フドウサン</t>
    </rPh>
    <phoneticPr fontId="1"/>
  </si>
  <si>
    <t>〇〇不動産</t>
    <rPh sb="2" eb="5">
      <t>フドウサン</t>
    </rPh>
    <phoneticPr fontId="1"/>
  </si>
  <si>
    <t>シャンプー、パーマ用材　売上の10%</t>
    <rPh sb="9" eb="11">
      <t>ヨウザイ</t>
    </rPh>
    <rPh sb="12" eb="14">
      <t>ウリアゲ</t>
    </rPh>
    <phoneticPr fontId="1"/>
  </si>
  <si>
    <t>家賃120千円</t>
    <rPh sb="0" eb="2">
      <t>ヤチン</t>
    </rPh>
    <rPh sb="5" eb="7">
      <t>センエン</t>
    </rPh>
    <phoneticPr fontId="1"/>
  </si>
  <si>
    <t>軌道に乗った後
(2026年4月ごろ）</t>
    <rPh sb="0" eb="2">
      <t>キドウ</t>
    </rPh>
    <rPh sb="3" eb="4">
      <t>ノ</t>
    </rPh>
    <rPh sb="6" eb="7">
      <t>アト</t>
    </rPh>
    <rPh sb="13" eb="14">
      <t>ネン</t>
    </rPh>
    <rPh sb="15" eb="16">
      <t>ガツ</t>
    </rPh>
    <phoneticPr fontId="1"/>
  </si>
  <si>
    <t>創業当初
客平均単価7千円×一日8名×営業日数20日
軌道後
客平均単価10千円×一日8名×営業日数20日</t>
    <rPh sb="0" eb="4">
      <t>ソウギョウトウショ</t>
    </rPh>
    <rPh sb="11" eb="12">
      <t>セン</t>
    </rPh>
    <rPh sb="27" eb="29">
      <t>キドウ</t>
    </rPh>
    <rPh sb="29" eb="30">
      <t>ゴ</t>
    </rPh>
    <rPh sb="31" eb="32">
      <t>キャク</t>
    </rPh>
    <rPh sb="32" eb="34">
      <t>ヘイキン</t>
    </rPh>
    <rPh sb="34" eb="36">
      <t>タンカ</t>
    </rPh>
    <rPh sb="38" eb="40">
      <t>センエン</t>
    </rPh>
    <rPh sb="41" eb="43">
      <t>イチニチ</t>
    </rPh>
    <rPh sb="44" eb="45">
      <t>メイ</t>
    </rPh>
    <rPh sb="46" eb="50">
      <t>エイギョウニッスウ</t>
    </rPh>
    <rPh sb="52" eb="53">
      <t>ニチ</t>
    </rPh>
    <phoneticPr fontId="1"/>
  </si>
  <si>
    <t>アルバイト1名　1500円×8時間×20日
軌道後　アルバイト2名
3,000円×8時間×20日</t>
    <rPh sb="6" eb="7">
      <t>メイ</t>
    </rPh>
    <rPh sb="12" eb="13">
      <t>エン</t>
    </rPh>
    <rPh sb="15" eb="17">
      <t>ジカン</t>
    </rPh>
    <rPh sb="20" eb="21">
      <t>ニチ</t>
    </rPh>
    <rPh sb="22" eb="24">
      <t>キドウ</t>
    </rPh>
    <rPh sb="24" eb="25">
      <t>ゴ</t>
    </rPh>
    <rPh sb="32" eb="33">
      <t>メイ</t>
    </rPh>
    <rPh sb="39" eb="40">
      <t>エン</t>
    </rPh>
    <rPh sb="42" eb="44">
      <t>ジカン</t>
    </rPh>
    <rPh sb="47" eb="48">
      <t>ニチ</t>
    </rPh>
    <phoneticPr fontId="1"/>
  </si>
  <si>
    <t>借入3200千円×2％×1/12</t>
    <rPh sb="0" eb="2">
      <t>カリイレ</t>
    </rPh>
    <rPh sb="6" eb="8">
      <t>センエン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</si>
</sst>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2" fillId="0" borderId="1" xfId="0" applyFont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8" xfId="0" applyBorder="1">
      <alignment vertical="center"/>
    </xf>
    <xf numFmtId="0" fontId="2" fillId="0" borderId="8" xfId="0" applyFont="1" applyBorder="1">
      <alignment vertical="center"/>
    </xf>
    <xf numFmtId="0" fontId="0" fillId="0" borderId="0" xfId="0" applyAlignment="1">
      <alignment horizontal="right" vertical="center"/>
    </xf>
    <xf numFmtId="0" fontId="0" fillId="0" borderId="13" xfId="0" applyBorder="1">
      <alignment vertical="center"/>
    </xf>
    <xf numFmtId="41" fontId="0" fillId="0" borderId="1" xfId="0" applyNumberFormat="1" applyBorder="1">
      <alignment vertical="center"/>
    </xf>
    <xf numFmtId="41" fontId="0" fillId="0" borderId="12" xfId="0" applyNumberFormat="1" applyBorder="1">
      <alignment vertical="center"/>
    </xf>
    <xf numFmtId="41" fontId="0" fillId="0" borderId="10" xfId="0" applyNumberFormat="1" applyBorder="1">
      <alignment vertical="center"/>
    </xf>
    <xf numFmtId="41" fontId="0" fillId="0" borderId="3" xfId="0" applyNumberFormat="1" applyBorder="1">
      <alignment vertical="center"/>
    </xf>
    <xf numFmtId="41" fontId="0" fillId="0" borderId="5" xfId="0" applyNumberFormat="1" applyBorder="1">
      <alignment vertical="center"/>
    </xf>
    <xf numFmtId="41" fontId="0" fillId="0" borderId="7" xfId="0" applyNumberFormat="1" applyBorder="1">
      <alignment vertical="center"/>
    </xf>
    <xf numFmtId="41" fontId="0" fillId="0" borderId="14" xfId="0" applyNumberFormat="1" applyBorder="1">
      <alignment vertical="center"/>
    </xf>
    <xf numFmtId="0" fontId="0" fillId="0" borderId="6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2" fillId="0" borderId="16" xfId="0" applyFont="1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0" xfId="0" applyAlignment="1">
      <alignment vertical="top" wrapText="1"/>
    </xf>
    <xf numFmtId="0" fontId="4" fillId="0" borderId="1" xfId="1" applyBorder="1" applyAlignment="1">
      <alignment vertical="center"/>
    </xf>
    <xf numFmtId="0" fontId="0" fillId="0" borderId="1" xfId="0" applyBorder="1" applyAlignment="1">
      <alignment vertical="top" wrapText="1"/>
    </xf>
    <xf numFmtId="49" fontId="2" fillId="0" borderId="1" xfId="0" applyNumberFormat="1" applyFont="1" applyBorder="1">
      <alignment vertical="center"/>
    </xf>
    <xf numFmtId="0" fontId="5" fillId="0" borderId="0" xfId="0" applyFont="1">
      <alignment vertical="center"/>
    </xf>
    <xf numFmtId="41" fontId="6" fillId="0" borderId="1" xfId="0" applyNumberFormat="1" applyFont="1" applyBorder="1">
      <alignment vertical="center"/>
    </xf>
    <xf numFmtId="41" fontId="6" fillId="0" borderId="3" xfId="0" applyNumberFormat="1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6F879-1653-47E2-B371-5C61A1E8E779}">
  <dimension ref="A1:F31"/>
  <sheetViews>
    <sheetView tabSelected="1" zoomScale="130" zoomScaleNormal="130" workbookViewId="0">
      <selection activeCell="C8" sqref="C8"/>
    </sheetView>
  </sheetViews>
  <sheetFormatPr defaultRowHeight="18.75" x14ac:dyDescent="0.4"/>
  <cols>
    <col min="1" max="1" width="20.375" customWidth="1"/>
    <col min="2" max="2" width="21.75" customWidth="1"/>
    <col min="3" max="3" width="20.375" customWidth="1"/>
    <col min="4" max="4" width="22.5" customWidth="1"/>
    <col min="5" max="5" width="16" customWidth="1"/>
  </cols>
  <sheetData>
    <row r="1" spans="1:6" x14ac:dyDescent="0.4">
      <c r="A1" s="31" t="s">
        <v>53</v>
      </c>
    </row>
    <row r="2" spans="1:6" x14ac:dyDescent="0.4">
      <c r="A2" t="s">
        <v>58</v>
      </c>
      <c r="B2" s="6"/>
      <c r="C2" t="s">
        <v>44</v>
      </c>
    </row>
    <row r="3" spans="1:6" x14ac:dyDescent="0.4">
      <c r="A3" t="s">
        <v>0</v>
      </c>
    </row>
    <row r="4" spans="1:6" x14ac:dyDescent="0.4">
      <c r="A4" t="s">
        <v>4</v>
      </c>
      <c r="E4" t="s">
        <v>27</v>
      </c>
    </row>
    <row r="5" spans="1:6" x14ac:dyDescent="0.4">
      <c r="A5" s="1" t="s">
        <v>25</v>
      </c>
      <c r="B5" s="1" t="s">
        <v>5</v>
      </c>
      <c r="C5" s="1" t="s">
        <v>26</v>
      </c>
      <c r="D5" s="1" t="s">
        <v>2</v>
      </c>
      <c r="E5" s="1" t="s">
        <v>3</v>
      </c>
    </row>
    <row r="6" spans="1:6" x14ac:dyDescent="0.4">
      <c r="A6" s="1" t="s">
        <v>1</v>
      </c>
      <c r="B6" s="1" t="s">
        <v>21</v>
      </c>
      <c r="C6" s="1"/>
      <c r="D6" s="6"/>
      <c r="E6" s="14"/>
    </row>
    <row r="7" spans="1:6" x14ac:dyDescent="0.4">
      <c r="A7" s="1"/>
      <c r="B7" s="1" t="s">
        <v>21</v>
      </c>
      <c r="C7" s="1"/>
      <c r="D7" s="6"/>
      <c r="E7" s="14"/>
    </row>
    <row r="8" spans="1:6" x14ac:dyDescent="0.4">
      <c r="A8" s="1"/>
      <c r="B8" s="1" t="s">
        <v>21</v>
      </c>
      <c r="C8" s="1"/>
      <c r="D8" s="6"/>
      <c r="E8" s="14"/>
    </row>
    <row r="9" spans="1:6" x14ac:dyDescent="0.4">
      <c r="A9" s="1"/>
      <c r="B9" s="1" t="s">
        <v>21</v>
      </c>
      <c r="C9" s="1"/>
      <c r="D9" s="6"/>
      <c r="E9" s="14"/>
    </row>
    <row r="10" spans="1:6" x14ac:dyDescent="0.4">
      <c r="A10" s="1"/>
      <c r="B10" s="1" t="s">
        <v>23</v>
      </c>
      <c r="C10" s="1"/>
      <c r="D10" s="6"/>
      <c r="E10" s="14"/>
    </row>
    <row r="11" spans="1:6" x14ac:dyDescent="0.4">
      <c r="A11" s="1"/>
      <c r="B11" s="1" t="s">
        <v>9</v>
      </c>
      <c r="C11" s="1"/>
      <c r="D11" s="6"/>
      <c r="E11" s="14">
        <f>SUM(E6:E10)</f>
        <v>0</v>
      </c>
      <c r="F11" t="s">
        <v>11</v>
      </c>
    </row>
    <row r="12" spans="1:6" x14ac:dyDescent="0.4">
      <c r="A12" s="1"/>
      <c r="B12" s="1" t="s">
        <v>22</v>
      </c>
      <c r="C12" s="1"/>
      <c r="D12" s="6"/>
      <c r="E12" s="14"/>
    </row>
    <row r="13" spans="1:6" x14ac:dyDescent="0.4">
      <c r="A13" s="1"/>
      <c r="B13" s="1" t="s">
        <v>22</v>
      </c>
      <c r="C13" s="1"/>
      <c r="D13" s="6"/>
      <c r="E13" s="14"/>
    </row>
    <row r="14" spans="1:6" x14ac:dyDescent="0.4">
      <c r="A14" s="1"/>
      <c r="B14" s="1" t="s">
        <v>22</v>
      </c>
      <c r="C14" s="1"/>
      <c r="D14" s="6"/>
      <c r="E14" s="14"/>
    </row>
    <row r="15" spans="1:6" ht="19.5" thickBot="1" x14ac:dyDescent="0.45">
      <c r="A15" s="9"/>
      <c r="B15" s="10" t="s">
        <v>24</v>
      </c>
      <c r="C15" s="10"/>
      <c r="D15" s="11"/>
      <c r="E15" s="15">
        <f>SUM(E12:E14)</f>
        <v>0</v>
      </c>
      <c r="F15" t="s">
        <v>12</v>
      </c>
    </row>
    <row r="16" spans="1:6" ht="19.5" thickBot="1" x14ac:dyDescent="0.45">
      <c r="A16" s="8" t="s">
        <v>6</v>
      </c>
      <c r="B16" s="23"/>
      <c r="C16" s="23"/>
      <c r="D16" s="24"/>
      <c r="E16" s="16"/>
      <c r="F16" t="s">
        <v>13</v>
      </c>
    </row>
    <row r="17" spans="1:6" ht="19.5" thickTop="1" x14ac:dyDescent="0.4">
      <c r="A17" s="3" t="s">
        <v>10</v>
      </c>
      <c r="B17" s="25"/>
      <c r="C17" s="26"/>
      <c r="D17" s="22"/>
      <c r="E17" s="17">
        <f>E11+E15+E16</f>
        <v>0</v>
      </c>
      <c r="F17" t="s">
        <v>14</v>
      </c>
    </row>
    <row r="19" spans="1:6" x14ac:dyDescent="0.4">
      <c r="A19" t="s">
        <v>7</v>
      </c>
      <c r="E19" t="s">
        <v>27</v>
      </c>
    </row>
    <row r="20" spans="1:6" x14ac:dyDescent="0.4">
      <c r="A20" s="1" t="s">
        <v>25</v>
      </c>
      <c r="B20" s="1" t="s">
        <v>5</v>
      </c>
      <c r="C20" s="4"/>
      <c r="D20" s="4"/>
      <c r="E20" s="1" t="s">
        <v>3</v>
      </c>
    </row>
    <row r="21" spans="1:6" x14ac:dyDescent="0.4">
      <c r="A21" s="1" t="s">
        <v>8</v>
      </c>
      <c r="B21" s="1"/>
      <c r="C21" s="4"/>
      <c r="D21" s="4"/>
      <c r="E21" s="14"/>
      <c r="F21" t="s">
        <v>17</v>
      </c>
    </row>
    <row r="22" spans="1:6" ht="39.75" customHeight="1" x14ac:dyDescent="0.4">
      <c r="A22" s="7" t="s">
        <v>15</v>
      </c>
      <c r="B22" s="1"/>
      <c r="C22" s="4"/>
      <c r="D22" s="4"/>
      <c r="E22" s="14"/>
      <c r="F22" t="s">
        <v>18</v>
      </c>
    </row>
    <row r="23" spans="1:6" ht="36" customHeight="1" thickBot="1" x14ac:dyDescent="0.45">
      <c r="A23" s="5" t="s">
        <v>16</v>
      </c>
      <c r="B23" s="5" t="s">
        <v>51</v>
      </c>
      <c r="C23" s="21"/>
      <c r="D23" s="21"/>
      <c r="E23" s="18"/>
      <c r="F23" t="s">
        <v>19</v>
      </c>
    </row>
    <row r="24" spans="1:6" ht="19.5" thickTop="1" x14ac:dyDescent="0.4">
      <c r="A24" s="3" t="s">
        <v>10</v>
      </c>
      <c r="B24" s="3"/>
      <c r="C24" s="22"/>
      <c r="D24" s="22"/>
      <c r="E24" s="17">
        <f>SUM(E21:E23)</f>
        <v>0</v>
      </c>
      <c r="F24" t="s">
        <v>20</v>
      </c>
    </row>
    <row r="27" spans="1:6" x14ac:dyDescent="0.4">
      <c r="A27" t="s">
        <v>46</v>
      </c>
    </row>
    <row r="28" spans="1:6" x14ac:dyDescent="0.4">
      <c r="A28" s="1" t="s">
        <v>47</v>
      </c>
      <c r="B28" s="14">
        <f>E11/1.1</f>
        <v>0</v>
      </c>
    </row>
    <row r="29" spans="1:6" x14ac:dyDescent="0.4">
      <c r="A29" s="1" t="s">
        <v>48</v>
      </c>
      <c r="B29" s="19">
        <f>B28*0.5</f>
        <v>0</v>
      </c>
    </row>
    <row r="30" spans="1:6" ht="19.5" thickBot="1" x14ac:dyDescent="0.45">
      <c r="A30" s="2" t="s">
        <v>49</v>
      </c>
      <c r="B30" s="19">
        <f>ROUNDDOWN(B29,-4)</f>
        <v>0</v>
      </c>
    </row>
    <row r="31" spans="1:6" ht="19.5" thickBot="1" x14ac:dyDescent="0.45">
      <c r="A31" s="2" t="s">
        <v>50</v>
      </c>
      <c r="B31" s="20">
        <f>MIN(B30,500000)</f>
        <v>0</v>
      </c>
    </row>
  </sheetData>
  <phoneticPr fontId="1"/>
  <pageMargins left="0.7" right="0.7" top="0.75" bottom="0.75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1ECA7-4255-4BFD-874E-4CE35522FBDF}">
  <dimension ref="A1:D15"/>
  <sheetViews>
    <sheetView zoomScaleNormal="100" workbookViewId="0">
      <selection activeCell="B5" sqref="B5:C14"/>
    </sheetView>
  </sheetViews>
  <sheetFormatPr defaultRowHeight="18.75" x14ac:dyDescent="0.4"/>
  <cols>
    <col min="1" max="1" width="13.625" customWidth="1"/>
    <col min="2" max="2" width="19" customWidth="1"/>
    <col min="3" max="3" width="21.375" customWidth="1"/>
    <col min="4" max="4" width="41.75" customWidth="1"/>
  </cols>
  <sheetData>
    <row r="1" spans="1:4" x14ac:dyDescent="0.4">
      <c r="A1" s="31" t="s">
        <v>52</v>
      </c>
    </row>
    <row r="2" spans="1:4" ht="25.5" customHeight="1" x14ac:dyDescent="0.4">
      <c r="A2" t="s">
        <v>58</v>
      </c>
      <c r="B2" s="30">
        <f>資金計画!B2</f>
        <v>0</v>
      </c>
      <c r="C2" t="s">
        <v>44</v>
      </c>
    </row>
    <row r="3" spans="1:4" x14ac:dyDescent="0.4">
      <c r="A3" t="s">
        <v>59</v>
      </c>
      <c r="D3" s="12" t="s">
        <v>31</v>
      </c>
    </row>
    <row r="4" spans="1:4" ht="33.75" customHeight="1" x14ac:dyDescent="0.4">
      <c r="A4" s="1" t="s">
        <v>5</v>
      </c>
      <c r="B4" s="1" t="s">
        <v>28</v>
      </c>
      <c r="C4" s="7" t="s">
        <v>29</v>
      </c>
      <c r="D4" s="1" t="s">
        <v>30</v>
      </c>
    </row>
    <row r="5" spans="1:4" ht="78" customHeight="1" x14ac:dyDescent="0.4">
      <c r="A5" s="1" t="s">
        <v>33</v>
      </c>
      <c r="B5" s="32"/>
      <c r="C5" s="32"/>
      <c r="D5" s="28"/>
    </row>
    <row r="6" spans="1:4" ht="51.75" customHeight="1" x14ac:dyDescent="0.4">
      <c r="A6" s="1" t="s">
        <v>34</v>
      </c>
      <c r="B6" s="32"/>
      <c r="C6" s="32"/>
      <c r="D6" s="1"/>
    </row>
    <row r="7" spans="1:4" ht="51.75" customHeight="1" x14ac:dyDescent="0.4">
      <c r="A7" s="7" t="s">
        <v>38</v>
      </c>
      <c r="B7" s="32">
        <f>B5-B6</f>
        <v>0</v>
      </c>
      <c r="C7" s="32">
        <f>C5-C6</f>
        <v>0</v>
      </c>
      <c r="D7" s="1"/>
    </row>
    <row r="8" spans="1:4" ht="51.75" customHeight="1" x14ac:dyDescent="0.4">
      <c r="A8" s="1" t="s">
        <v>35</v>
      </c>
      <c r="B8" s="32"/>
      <c r="C8" s="32"/>
      <c r="D8" s="1"/>
    </row>
    <row r="9" spans="1:4" ht="51.75" customHeight="1" x14ac:dyDescent="0.4">
      <c r="A9" s="1" t="s">
        <v>36</v>
      </c>
      <c r="B9" s="32"/>
      <c r="C9" s="32"/>
      <c r="D9" s="1"/>
    </row>
    <row r="10" spans="1:4" ht="51.75" customHeight="1" x14ac:dyDescent="0.4">
      <c r="A10" s="7" t="s">
        <v>37</v>
      </c>
      <c r="B10" s="32"/>
      <c r="C10" s="32"/>
      <c r="D10" s="1"/>
    </row>
    <row r="11" spans="1:4" ht="51.75" customHeight="1" x14ac:dyDescent="0.4">
      <c r="A11" s="7" t="s">
        <v>39</v>
      </c>
      <c r="B11" s="32">
        <f>SUM(B8:B10)</f>
        <v>0</v>
      </c>
      <c r="C11" s="32">
        <f>SUM(C8:C10)</f>
        <v>0</v>
      </c>
      <c r="D11" s="1"/>
    </row>
    <row r="12" spans="1:4" ht="51.75" customHeight="1" x14ac:dyDescent="0.4">
      <c r="A12" s="7" t="s">
        <v>40</v>
      </c>
      <c r="B12" s="32">
        <f>B7-B11</f>
        <v>0</v>
      </c>
      <c r="C12" s="32">
        <f>C7-C11</f>
        <v>0</v>
      </c>
      <c r="D12" s="1"/>
    </row>
    <row r="13" spans="1:4" ht="51.75" customHeight="1" x14ac:dyDescent="0.4">
      <c r="A13" s="7" t="s">
        <v>32</v>
      </c>
      <c r="B13" s="32"/>
      <c r="C13" s="32"/>
      <c r="D13" s="1"/>
    </row>
    <row r="14" spans="1:4" ht="51.75" customHeight="1" x14ac:dyDescent="0.4">
      <c r="A14" s="3" t="s">
        <v>41</v>
      </c>
      <c r="B14" s="33">
        <f>B12-B13</f>
        <v>0</v>
      </c>
      <c r="C14" s="33">
        <f>C12-C13</f>
        <v>0</v>
      </c>
      <c r="D14" s="3"/>
    </row>
    <row r="15" spans="1:4" x14ac:dyDescent="0.4">
      <c r="A15" s="13" t="s">
        <v>42</v>
      </c>
    </row>
  </sheetData>
  <phoneticPr fontId="1"/>
  <pageMargins left="0.7" right="0.7" top="0.75" bottom="0.75" header="0.3" footer="0.3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5C599-092C-45F5-9C18-2A2AA2D8AD71}">
  <dimension ref="A1:F31"/>
  <sheetViews>
    <sheetView zoomScale="130" zoomScaleNormal="130" workbookViewId="0"/>
  </sheetViews>
  <sheetFormatPr defaultRowHeight="18.75" x14ac:dyDescent="0.4"/>
  <cols>
    <col min="1" max="1" width="20.375" customWidth="1"/>
    <col min="2" max="2" width="21.75" customWidth="1"/>
    <col min="3" max="3" width="20.375" customWidth="1"/>
    <col min="4" max="4" width="22.5" customWidth="1"/>
    <col min="5" max="5" width="16" customWidth="1"/>
  </cols>
  <sheetData>
    <row r="1" spans="1:6" x14ac:dyDescent="0.4">
      <c r="A1" s="31" t="s">
        <v>53</v>
      </c>
    </row>
    <row r="2" spans="1:6" x14ac:dyDescent="0.4">
      <c r="A2" t="s">
        <v>43</v>
      </c>
      <c r="B2" s="6" t="s">
        <v>57</v>
      </c>
      <c r="C2" t="s">
        <v>44</v>
      </c>
    </row>
    <row r="3" spans="1:6" x14ac:dyDescent="0.4">
      <c r="A3" t="s">
        <v>0</v>
      </c>
    </row>
    <row r="4" spans="1:6" x14ac:dyDescent="0.4">
      <c r="A4" t="s">
        <v>4</v>
      </c>
      <c r="E4" t="s">
        <v>27</v>
      </c>
    </row>
    <row r="5" spans="1:6" x14ac:dyDescent="0.4">
      <c r="A5" s="1" t="s">
        <v>25</v>
      </c>
      <c r="B5" s="1" t="s">
        <v>5</v>
      </c>
      <c r="C5" s="1" t="s">
        <v>26</v>
      </c>
      <c r="D5" s="1" t="s">
        <v>2</v>
      </c>
      <c r="E5" s="1" t="s">
        <v>3</v>
      </c>
    </row>
    <row r="6" spans="1:6" x14ac:dyDescent="0.4">
      <c r="A6" s="1" t="s">
        <v>1</v>
      </c>
      <c r="B6" s="1" t="s">
        <v>21</v>
      </c>
      <c r="C6" s="1" t="s">
        <v>45</v>
      </c>
      <c r="D6" s="6" t="s">
        <v>54</v>
      </c>
      <c r="E6" s="14">
        <v>1200000</v>
      </c>
    </row>
    <row r="7" spans="1:6" x14ac:dyDescent="0.4">
      <c r="A7" s="1"/>
      <c r="B7" s="1" t="s">
        <v>21</v>
      </c>
      <c r="C7" s="1"/>
      <c r="D7" s="6"/>
      <c r="E7" s="14"/>
    </row>
    <row r="8" spans="1:6" x14ac:dyDescent="0.4">
      <c r="A8" s="1"/>
      <c r="B8" s="1" t="s">
        <v>21</v>
      </c>
      <c r="C8" s="1"/>
      <c r="D8" s="6"/>
      <c r="E8" s="14"/>
    </row>
    <row r="9" spans="1:6" x14ac:dyDescent="0.4">
      <c r="A9" s="1"/>
      <c r="B9" s="1" t="s">
        <v>21</v>
      </c>
      <c r="C9" s="1"/>
      <c r="D9" s="6"/>
      <c r="E9" s="14"/>
    </row>
    <row r="10" spans="1:6" x14ac:dyDescent="0.4">
      <c r="A10" s="1"/>
      <c r="B10" s="1" t="s">
        <v>23</v>
      </c>
      <c r="C10" s="1"/>
      <c r="D10" s="6"/>
      <c r="E10" s="14"/>
    </row>
    <row r="11" spans="1:6" x14ac:dyDescent="0.4">
      <c r="A11" s="1"/>
      <c r="B11" s="1" t="s">
        <v>9</v>
      </c>
      <c r="C11" s="1"/>
      <c r="D11" s="6"/>
      <c r="E11" s="14">
        <f>SUM(E6:E10)</f>
        <v>1200000</v>
      </c>
      <c r="F11" t="s">
        <v>11</v>
      </c>
    </row>
    <row r="12" spans="1:6" x14ac:dyDescent="0.4">
      <c r="A12" s="1"/>
      <c r="B12" s="1" t="s">
        <v>22</v>
      </c>
      <c r="C12" s="1" t="s">
        <v>55</v>
      </c>
      <c r="D12" s="6" t="s">
        <v>56</v>
      </c>
      <c r="E12" s="14">
        <v>2000000</v>
      </c>
    </row>
    <row r="13" spans="1:6" x14ac:dyDescent="0.4">
      <c r="A13" s="1"/>
      <c r="B13" s="1" t="s">
        <v>22</v>
      </c>
      <c r="C13" s="1" t="s">
        <v>63</v>
      </c>
      <c r="D13" s="6" t="s">
        <v>64</v>
      </c>
      <c r="E13" s="14">
        <v>360000</v>
      </c>
    </row>
    <row r="14" spans="1:6" x14ac:dyDescent="0.4">
      <c r="A14" s="1"/>
      <c r="B14" s="1" t="s">
        <v>22</v>
      </c>
      <c r="C14" s="1"/>
      <c r="D14" s="6"/>
      <c r="E14" s="14"/>
    </row>
    <row r="15" spans="1:6" ht="19.5" thickBot="1" x14ac:dyDescent="0.45">
      <c r="A15" s="9"/>
      <c r="B15" s="10" t="s">
        <v>24</v>
      </c>
      <c r="C15" s="10"/>
      <c r="D15" s="11"/>
      <c r="E15" s="15">
        <f>SUM(E12:E14)</f>
        <v>2360000</v>
      </c>
      <c r="F15" t="s">
        <v>12</v>
      </c>
    </row>
    <row r="16" spans="1:6" ht="19.5" thickBot="1" x14ac:dyDescent="0.45">
      <c r="A16" s="8" t="s">
        <v>6</v>
      </c>
      <c r="B16" s="23"/>
      <c r="C16" s="23"/>
      <c r="D16" s="24"/>
      <c r="E16" s="16">
        <v>1000000</v>
      </c>
      <c r="F16" t="s">
        <v>13</v>
      </c>
    </row>
    <row r="17" spans="1:6" ht="19.5" thickTop="1" x14ac:dyDescent="0.4">
      <c r="A17" s="3" t="s">
        <v>10</v>
      </c>
      <c r="B17" s="25"/>
      <c r="C17" s="26"/>
      <c r="D17" s="22"/>
      <c r="E17" s="17">
        <f>E11+E15+E16</f>
        <v>4560000</v>
      </c>
      <c r="F17" t="s">
        <v>14</v>
      </c>
    </row>
    <row r="19" spans="1:6" x14ac:dyDescent="0.4">
      <c r="A19" t="s">
        <v>7</v>
      </c>
      <c r="E19" t="s">
        <v>27</v>
      </c>
    </row>
    <row r="20" spans="1:6" x14ac:dyDescent="0.4">
      <c r="A20" s="1" t="s">
        <v>25</v>
      </c>
      <c r="B20" s="1" t="s">
        <v>5</v>
      </c>
      <c r="C20" s="4"/>
      <c r="D20" s="4"/>
      <c r="E20" s="1" t="s">
        <v>3</v>
      </c>
    </row>
    <row r="21" spans="1:6" x14ac:dyDescent="0.4">
      <c r="A21" s="1" t="s">
        <v>8</v>
      </c>
      <c r="B21" s="1"/>
      <c r="C21" s="4"/>
      <c r="D21" s="4"/>
      <c r="E21" s="14">
        <v>1360000</v>
      </c>
      <c r="F21" t="s">
        <v>17</v>
      </c>
    </row>
    <row r="22" spans="1:6" ht="39.75" customHeight="1" x14ac:dyDescent="0.4">
      <c r="A22" s="7" t="s">
        <v>15</v>
      </c>
      <c r="B22" s="1"/>
      <c r="C22" s="4"/>
      <c r="D22" s="4"/>
      <c r="E22" s="14"/>
      <c r="F22" t="s">
        <v>18</v>
      </c>
    </row>
    <row r="23" spans="1:6" ht="36" customHeight="1" thickBot="1" x14ac:dyDescent="0.45">
      <c r="A23" s="5" t="s">
        <v>16</v>
      </c>
      <c r="B23" s="5" t="s">
        <v>51</v>
      </c>
      <c r="C23" s="21"/>
      <c r="D23" s="21"/>
      <c r="E23" s="18">
        <v>3200000</v>
      </c>
      <c r="F23" t="s">
        <v>19</v>
      </c>
    </row>
    <row r="24" spans="1:6" ht="19.5" thickTop="1" x14ac:dyDescent="0.4">
      <c r="A24" s="3" t="s">
        <v>10</v>
      </c>
      <c r="B24" s="3"/>
      <c r="C24" s="22"/>
      <c r="D24" s="22"/>
      <c r="E24" s="17">
        <f>SUM(E21:E23)</f>
        <v>4560000</v>
      </c>
      <c r="F24" t="s">
        <v>20</v>
      </c>
    </row>
    <row r="27" spans="1:6" x14ac:dyDescent="0.4">
      <c r="A27" t="s">
        <v>46</v>
      </c>
    </row>
    <row r="28" spans="1:6" x14ac:dyDescent="0.4">
      <c r="A28" s="1" t="s">
        <v>47</v>
      </c>
      <c r="B28" s="14">
        <f>E11/1.1</f>
        <v>1090909.0909090908</v>
      </c>
    </row>
    <row r="29" spans="1:6" x14ac:dyDescent="0.4">
      <c r="A29" s="1" t="s">
        <v>48</v>
      </c>
      <c r="B29" s="19">
        <f>B28*0.5</f>
        <v>545454.54545454541</v>
      </c>
    </row>
    <row r="30" spans="1:6" ht="19.5" thickBot="1" x14ac:dyDescent="0.45">
      <c r="A30" s="2" t="s">
        <v>49</v>
      </c>
      <c r="B30" s="19">
        <f>ROUNDDOWN(B29,-4)</f>
        <v>540000</v>
      </c>
    </row>
    <row r="31" spans="1:6" ht="19.5" thickBot="1" x14ac:dyDescent="0.45">
      <c r="A31" s="2" t="s">
        <v>50</v>
      </c>
      <c r="B31" s="20">
        <f>MIN(B30,500000)</f>
        <v>500000</v>
      </c>
    </row>
  </sheetData>
  <phoneticPr fontId="1"/>
  <pageMargins left="0.7" right="0.7" top="0.75" bottom="0.75" header="0.3" footer="0.3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86B57-92FF-4118-8F1C-D230295A4F2C}">
  <dimension ref="A1:D15"/>
  <sheetViews>
    <sheetView zoomScaleNormal="100" workbookViewId="0">
      <selection activeCell="C12" sqref="C12"/>
    </sheetView>
  </sheetViews>
  <sheetFormatPr defaultRowHeight="18.75" x14ac:dyDescent="0.4"/>
  <cols>
    <col min="1" max="1" width="18.75" customWidth="1"/>
    <col min="2" max="2" width="19" customWidth="1"/>
    <col min="3" max="3" width="21.375" customWidth="1"/>
    <col min="4" max="4" width="41.75" customWidth="1"/>
  </cols>
  <sheetData>
    <row r="1" spans="1:4" x14ac:dyDescent="0.4">
      <c r="A1" s="31" t="s">
        <v>52</v>
      </c>
    </row>
    <row r="2" spans="1:4" ht="25.5" customHeight="1" x14ac:dyDescent="0.4">
      <c r="A2" t="s">
        <v>58</v>
      </c>
      <c r="B2" s="6" t="str">
        <f>'資金計画 (記載例)'!B2</f>
        <v>(株)えびな美容室</v>
      </c>
      <c r="C2" t="s">
        <v>44</v>
      </c>
    </row>
    <row r="3" spans="1:4" x14ac:dyDescent="0.4">
      <c r="A3" t="s">
        <v>60</v>
      </c>
      <c r="D3" s="12" t="s">
        <v>31</v>
      </c>
    </row>
    <row r="4" spans="1:4" ht="33.75" customHeight="1" x14ac:dyDescent="0.4">
      <c r="A4" s="1" t="s">
        <v>5</v>
      </c>
      <c r="B4" s="1" t="s">
        <v>28</v>
      </c>
      <c r="C4" s="7" t="s">
        <v>67</v>
      </c>
      <c r="D4" s="1" t="s">
        <v>30</v>
      </c>
    </row>
    <row r="5" spans="1:4" ht="79.5" customHeight="1" x14ac:dyDescent="0.4">
      <c r="A5" s="1" t="s">
        <v>33</v>
      </c>
      <c r="B5" s="32">
        <v>1120</v>
      </c>
      <c r="C5" s="32">
        <v>1600</v>
      </c>
      <c r="D5" s="27" t="s">
        <v>68</v>
      </c>
    </row>
    <row r="6" spans="1:4" ht="51.75" customHeight="1" x14ac:dyDescent="0.4">
      <c r="A6" s="1" t="s">
        <v>34</v>
      </c>
      <c r="B6" s="32">
        <f>B5*0.1</f>
        <v>112</v>
      </c>
      <c r="C6" s="32">
        <f>C5*0.1</f>
        <v>160</v>
      </c>
      <c r="D6" s="1" t="s">
        <v>65</v>
      </c>
    </row>
    <row r="7" spans="1:4" ht="51.75" customHeight="1" x14ac:dyDescent="0.4">
      <c r="A7" s="7" t="s">
        <v>38</v>
      </c>
      <c r="B7" s="32">
        <f>B5-B6</f>
        <v>1008</v>
      </c>
      <c r="C7" s="32">
        <f>C5-C6</f>
        <v>1440</v>
      </c>
      <c r="D7" s="1"/>
    </row>
    <row r="8" spans="1:4" ht="51.75" customHeight="1" x14ac:dyDescent="0.4">
      <c r="A8" s="1" t="s">
        <v>35</v>
      </c>
      <c r="B8" s="32">
        <v>240</v>
      </c>
      <c r="C8" s="32">
        <v>480</v>
      </c>
      <c r="D8" s="29" t="s">
        <v>69</v>
      </c>
    </row>
    <row r="9" spans="1:4" ht="51.75" customHeight="1" x14ac:dyDescent="0.4">
      <c r="A9" s="1" t="s">
        <v>36</v>
      </c>
      <c r="B9" s="32">
        <v>120</v>
      </c>
      <c r="C9" s="32">
        <v>120</v>
      </c>
      <c r="D9" s="1" t="s">
        <v>66</v>
      </c>
    </row>
    <row r="10" spans="1:4" ht="51.75" customHeight="1" x14ac:dyDescent="0.4">
      <c r="A10" s="7" t="s">
        <v>61</v>
      </c>
      <c r="B10" s="32">
        <v>80</v>
      </c>
      <c r="C10" s="32">
        <v>80</v>
      </c>
      <c r="D10" s="7" t="s">
        <v>62</v>
      </c>
    </row>
    <row r="11" spans="1:4" ht="51.75" customHeight="1" x14ac:dyDescent="0.4">
      <c r="A11" s="7" t="s">
        <v>39</v>
      </c>
      <c r="B11" s="32">
        <f>SUM(B8:B10)</f>
        <v>440</v>
      </c>
      <c r="C11" s="32">
        <f>SUM(C8:C10)</f>
        <v>680</v>
      </c>
      <c r="D11" s="1"/>
    </row>
    <row r="12" spans="1:4" ht="51.75" customHeight="1" x14ac:dyDescent="0.4">
      <c r="A12" s="7" t="s">
        <v>40</v>
      </c>
      <c r="B12" s="32">
        <f>B7-B11</f>
        <v>568</v>
      </c>
      <c r="C12" s="32">
        <f>C7-C11</f>
        <v>760</v>
      </c>
      <c r="D12" s="1"/>
    </row>
    <row r="13" spans="1:4" ht="51.75" customHeight="1" x14ac:dyDescent="0.4">
      <c r="A13" s="7" t="s">
        <v>32</v>
      </c>
      <c r="B13" s="32">
        <v>5</v>
      </c>
      <c r="C13" s="32">
        <v>5</v>
      </c>
      <c r="D13" s="1" t="s">
        <v>70</v>
      </c>
    </row>
    <row r="14" spans="1:4" ht="51.75" customHeight="1" x14ac:dyDescent="0.4">
      <c r="A14" s="3" t="s">
        <v>41</v>
      </c>
      <c r="B14" s="33">
        <f>B12-B13</f>
        <v>563</v>
      </c>
      <c r="C14" s="33">
        <f>C12-C13</f>
        <v>755</v>
      </c>
      <c r="D14" s="3"/>
    </row>
    <row r="15" spans="1:4" x14ac:dyDescent="0.4">
      <c r="A15" s="13" t="s">
        <v>42</v>
      </c>
    </row>
  </sheetData>
  <phoneticPr fontId="1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資金計画</vt:lpstr>
      <vt:lpstr>事業の見通し</vt:lpstr>
      <vt:lpstr>資金計画 (記載例)</vt:lpstr>
      <vt:lpstr>事業の見通し (記載例)</vt:lpstr>
      <vt:lpstr>資金計画!Print_Area</vt:lpstr>
      <vt:lpstr>'資金計画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ecci014</dc:creator>
  <cp:lastModifiedBy>ecci014</cp:lastModifiedBy>
  <cp:lastPrinted>2025-03-17T06:12:25Z</cp:lastPrinted>
  <dcterms:created xsi:type="dcterms:W3CDTF">2025-03-17T05:31:59Z</dcterms:created>
  <dcterms:modified xsi:type="dcterms:W3CDTF">2025-03-17T06:56:00Z</dcterms:modified>
</cp:coreProperties>
</file>